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Marketing\Customer Teams - Marketing\_MARKETING JOB BAGS\1. Save Initiatives\2019\Price Ranking\"/>
    </mc:Choice>
  </mc:AlternateContent>
  <xr:revisionPtr revIDLastSave="0" documentId="8_{F1EC8382-AB8F-4357-8A62-04D2888DB80D}" xr6:coauthVersionLast="41" xr6:coauthVersionMax="41" xr10:uidLastSave="{00000000-0000-0000-0000-000000000000}"/>
  <bookViews>
    <workbookView xWindow="-120" yWindow="-120" windowWidth="21840" windowHeight="13140" tabRatio="603" xr2:uid="{00000000-000D-0000-FFFF-FFFF00000000}"/>
  </bookViews>
  <sheets>
    <sheet name="Contents" sheetId="5" r:id="rId1"/>
    <sheet name="Centrefeed 2ply" sheetId="7" r:id="rId2"/>
  </sheets>
  <calcPr calcId="191029"/>
  <customWorkbookViews>
    <customWorkbookView name="Philip Thompson (NHS SC) - Personal View" guid="{6C636559-B394-4357-86B9-4FB2428EC7E4}" mergeInterval="0" personalView="1" maximized="1" windowWidth="1312" windowHeight="652" tabRatio="603" activeSheetId="1"/>
    <customWorkbookView name="Natasha Giller (NHS SC) - Personal View" guid="{33D2751A-ED49-43C0-88ED-1F86CAAD9B54}" mergeInterval="0" personalView="1" maximized="1" windowWidth="1366" windowHeight="502" tabRatio="60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4" i="7" l="1"/>
  <c r="M14" i="7" s="1"/>
  <c r="P14" i="7"/>
  <c r="O14" i="7"/>
  <c r="L16" i="7"/>
  <c r="M16" i="7" s="1"/>
  <c r="P16" i="7"/>
  <c r="O16" i="7"/>
  <c r="O23" i="7"/>
  <c r="P23" i="7"/>
  <c r="O22" i="7"/>
  <c r="P22" i="7"/>
  <c r="L23" i="7"/>
  <c r="M23" i="7" s="1"/>
  <c r="L22" i="7"/>
  <c r="M22" i="7" s="1"/>
  <c r="O17" i="7"/>
  <c r="O20" i="7"/>
  <c r="O18" i="7"/>
  <c r="O19" i="7"/>
  <c r="O21" i="7"/>
  <c r="O15" i="7"/>
  <c r="P17" i="7"/>
  <c r="P20" i="7"/>
  <c r="P18" i="7"/>
  <c r="P19" i="7"/>
  <c r="P21" i="7"/>
  <c r="P15" i="7"/>
  <c r="L17" i="7"/>
  <c r="M17" i="7" s="1"/>
  <c r="L20" i="7"/>
  <c r="M20" i="7" s="1"/>
  <c r="L15" i="7"/>
  <c r="M15" i="7" s="1"/>
  <c r="L18" i="7"/>
  <c r="M18" i="7" s="1"/>
  <c r="L19" i="7"/>
  <c r="M19" i="7" s="1"/>
  <c r="L21" i="7"/>
  <c r="M21" i="7" s="1"/>
  <c r="Q14" i="7" l="1"/>
  <c r="R14" i="7" s="1"/>
  <c r="Q21" i="7"/>
  <c r="R21" i="7" s="1"/>
  <c r="Q17" i="7"/>
  <c r="R17" i="7" s="1"/>
  <c r="Q16" i="7"/>
  <c r="R16" i="7" s="1"/>
  <c r="Q19" i="7"/>
  <c r="R19" i="7" s="1"/>
  <c r="Q18" i="7"/>
  <c r="R18" i="7" s="1"/>
  <c r="Q22" i="7"/>
  <c r="R22" i="7" s="1"/>
  <c r="Q23" i="7"/>
  <c r="R23" i="7" s="1"/>
  <c r="Q20" i="7"/>
  <c r="R20" i="7" s="1"/>
  <c r="Q15" i="7"/>
  <c r="R15" i="7" s="1"/>
</calcChain>
</file>

<file path=xl/sharedStrings.xml><?xml version="1.0" encoding="utf-8"?>
<sst xmlns="http://schemas.openxmlformats.org/spreadsheetml/2006/main" count="90" uniqueCount="62">
  <si>
    <t>Supplier</t>
  </si>
  <si>
    <t>Brand</t>
  </si>
  <si>
    <t>Product Information</t>
  </si>
  <si>
    <t>NPC Code</t>
  </si>
  <si>
    <t>Prices including VAT  (20%)</t>
  </si>
  <si>
    <t>Pricing excluding VAT</t>
  </si>
  <si>
    <t>Includes national pricing as per the catalogue price</t>
  </si>
  <si>
    <t>Units (UOI)</t>
  </si>
  <si>
    <t>Rank</t>
  </si>
  <si>
    <t>GTIN</t>
  </si>
  <si>
    <t>Price Ranking</t>
  </si>
  <si>
    <t>Contents</t>
  </si>
  <si>
    <t>Price Ranking Sheets</t>
  </si>
  <si>
    <t>IMS EURO LTD</t>
  </si>
  <si>
    <t>IMS Accrol</t>
  </si>
  <si>
    <t>Centrefeed 2ply 180mm x 150m blue 100 percent recycled</t>
  </si>
  <si>
    <t>MRT335</t>
  </si>
  <si>
    <t xml:space="preserve">Core Band </t>
  </si>
  <si>
    <t>MRT225</t>
  </si>
  <si>
    <t>MATRYX</t>
  </si>
  <si>
    <t>Matryx</t>
  </si>
  <si>
    <t>Centrefeed 2 ply 180mm Width x 157m Length blue recycled</t>
  </si>
  <si>
    <t>MERTON CLEANING SUPPLIES</t>
  </si>
  <si>
    <t>Centrefeed 2Ply Blue 6 x 165 Metres</t>
  </si>
  <si>
    <t>MRT348</t>
  </si>
  <si>
    <t>Price per roll</t>
  </si>
  <si>
    <t>Price per metre</t>
  </si>
  <si>
    <t>Metres per roll</t>
  </si>
  <si>
    <t>ESSITY UK LIMITED</t>
  </si>
  <si>
    <t>Tork Reflex</t>
  </si>
  <si>
    <t>Centrefeed 2 ply 150 x 210mm white 429 sheets per roll for use with standard reflex dispenser 100% recycled</t>
  </si>
  <si>
    <t>MRT110</t>
  </si>
  <si>
    <t>Centrefeed 2 ply 335 x 194mm x 70m white 200 sheets per roll for use with mini reflex dispenser 100% recycled</t>
  </si>
  <si>
    <t>MRT096</t>
  </si>
  <si>
    <t>Tork</t>
  </si>
  <si>
    <t>Centrefeed 2 ply 150m 429 sheets per roll blue</t>
  </si>
  <si>
    <t>MRT227</t>
  </si>
  <si>
    <t>Accrol</t>
  </si>
  <si>
    <t>Centrefeed 2 ply 195mm Width x 150m Length white roll</t>
  </si>
  <si>
    <t>MRT361</t>
  </si>
  <si>
    <t>Centrefeed 2 ply 195mm Width x 150m Length blue roll</t>
  </si>
  <si>
    <t>MRT362</t>
  </si>
  <si>
    <t>Centrefeed 2 ply 195mm Width x 60m Length blue mini roll</t>
  </si>
  <si>
    <t>MRT364</t>
  </si>
  <si>
    <t>Centrefeed 2 ply 195mm Width x 60m Length white mini roll</t>
  </si>
  <si>
    <t>MRT363</t>
  </si>
  <si>
    <t>Colour</t>
  </si>
  <si>
    <t>Blue</t>
  </si>
  <si>
    <t>White</t>
  </si>
  <si>
    <t>MPC Code</t>
  </si>
  <si>
    <t>BC44</t>
  </si>
  <si>
    <t>WC95</t>
  </si>
  <si>
    <t>BC95</t>
  </si>
  <si>
    <t>BMCF2</t>
  </si>
  <si>
    <t>WMCF2</t>
  </si>
  <si>
    <t>Centrefeed 2ply</t>
  </si>
  <si>
    <t>Merton / Supagreen</t>
  </si>
  <si>
    <t>The following tab shows a summary of the Centrefeed products on the Paper Hygiene framework currently listed on the NHS Supply Chain catalogue. The information has been produced in order to assist customers with their purchasing decisions and are not a recommendation of any of the product(s) listed. Customers will need to make their own assessment in order to ascertain whether any product is suitable for their needs. Please note, the prices are correct at the time of publishing, however, may be subject to change. Please see our online catalogue or speak to your Account Manager for more information.</t>
  </si>
  <si>
    <t>-</t>
  </si>
  <si>
    <t>15 August 2019</t>
  </si>
  <si>
    <t>Paper Hygiene Products</t>
  </si>
  <si>
    <t>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</si>
</sst>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quot;£&quot;#,##0.00"/>
    <numFmt numFmtId="165" formatCode="#,##0.000"/>
    <numFmt numFmtId="166" formatCode="[$-F800]dddd\,\ mmmm\ dd\,\ yyyy"/>
    <numFmt numFmtId="167" formatCode="&quot;£&quot;#,##0.0000"/>
    <numFmt numFmtId="168" formatCode="&quot;£&quot;#,##0.00000000"/>
    <numFmt numFmtId="172" formatCode="&quot;£&quot;#,##0.000"/>
  </numFmts>
  <fonts count="41">
    <font>
      <sz val="11"/>
      <color theme="1"/>
      <name val="Calibri"/>
      <family val="2"/>
      <scheme val="minor"/>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Frutiger 55 Roman"/>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9"/>
      <name val="Arial"/>
      <family val="2"/>
    </font>
    <font>
      <sz val="11"/>
      <color theme="1"/>
      <name val="Calibri"/>
      <family val="2"/>
      <scheme val="minor"/>
    </font>
    <font>
      <b/>
      <sz val="16"/>
      <color theme="0"/>
      <name val="Arial"/>
      <family val="2"/>
    </font>
    <font>
      <sz val="11"/>
      <color theme="1"/>
      <name val="Arial"/>
      <family val="2"/>
    </font>
    <font>
      <b/>
      <u/>
      <sz val="18"/>
      <color theme="1"/>
      <name val="Arial"/>
      <family val="2"/>
    </font>
    <font>
      <sz val="10"/>
      <name val="Frutiger 55 Roman"/>
    </font>
    <font>
      <sz val="10"/>
      <name val="Arial"/>
      <family val="2"/>
    </font>
    <font>
      <sz val="16"/>
      <name val="Arial"/>
      <family val="2"/>
    </font>
    <font>
      <b/>
      <sz val="9"/>
      <name val="Arial"/>
      <family val="2"/>
    </font>
    <font>
      <u/>
      <sz val="11"/>
      <color theme="10"/>
      <name val="Calibri"/>
      <family val="2"/>
      <scheme val="minor"/>
    </font>
    <font>
      <sz val="28"/>
      <color rgb="FF005EB8"/>
      <name val="Arial"/>
      <family val="2"/>
    </font>
    <font>
      <b/>
      <sz val="11"/>
      <name val="Arial"/>
      <family val="2"/>
    </font>
    <font>
      <sz val="11"/>
      <name val="Arial"/>
      <family val="2"/>
    </font>
    <font>
      <sz val="12.1"/>
      <name val="Arial"/>
      <family val="2"/>
    </font>
    <font>
      <b/>
      <sz val="14"/>
      <color theme="0"/>
      <name val="Arial"/>
      <family val="2"/>
    </font>
    <font>
      <b/>
      <sz val="14"/>
      <name val="Arial"/>
      <family val="2"/>
    </font>
    <font>
      <b/>
      <sz val="14"/>
      <color rgb="FF005EB8"/>
      <name val="Arial"/>
      <family val="2"/>
    </font>
    <font>
      <b/>
      <sz val="12"/>
      <color indexed="9"/>
      <name val="Arial"/>
      <family val="2"/>
    </font>
    <font>
      <sz val="12"/>
      <color theme="1"/>
      <name val="Arial"/>
      <family val="2"/>
    </font>
    <font>
      <u/>
      <sz val="11"/>
      <color theme="10"/>
      <name val="Arial"/>
      <family val="2"/>
    </font>
    <font>
      <b/>
      <sz val="11"/>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5EB8"/>
        <bgColor indexed="64"/>
      </patternFill>
    </fill>
    <fill>
      <patternFill patternType="solid">
        <fgColor rgb="FFFFFFFF"/>
        <bgColor indexed="64"/>
      </patternFill>
    </fill>
    <fill>
      <patternFill patternType="solid">
        <fgColor rgb="FFE8EDEE"/>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6">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4" fontId="21" fillId="0" borderId="0" applyFont="0" applyFill="0" applyBorder="0" applyAlignment="0" applyProtection="0"/>
    <xf numFmtId="0" fontId="25" fillId="0" borderId="0"/>
    <xf numFmtId="0" fontId="29" fillId="0" borderId="0" applyNumberFormat="0" applyFill="0" applyBorder="0" applyAlignment="0" applyProtection="0"/>
  </cellStyleXfs>
  <cellXfs count="135">
    <xf numFmtId="0" fontId="0" fillId="0" borderId="0" xfId="0"/>
    <xf numFmtId="0" fontId="23" fillId="0" borderId="0" xfId="0" applyFont="1"/>
    <xf numFmtId="164" fontId="23" fillId="0" borderId="0" xfId="0" applyNumberFormat="1" applyFont="1"/>
    <xf numFmtId="164" fontId="23" fillId="0" borderId="0" xfId="43" applyNumberFormat="1" applyFont="1"/>
    <xf numFmtId="0" fontId="23" fillId="0" borderId="0" xfId="0" applyFont="1" applyAlignment="1">
      <alignment horizontal="center" vertical="center"/>
    </xf>
    <xf numFmtId="49" fontId="23" fillId="0" borderId="0" xfId="0" applyNumberFormat="1" applyFont="1"/>
    <xf numFmtId="49" fontId="23" fillId="0" borderId="0" xfId="0" applyNumberFormat="1" applyFont="1" applyAlignment="1">
      <alignment horizontal="center" vertical="center"/>
    </xf>
    <xf numFmtId="165" fontId="23" fillId="0" borderId="0" xfId="43" applyNumberFormat="1" applyFont="1"/>
    <xf numFmtId="0" fontId="23" fillId="0" borderId="0" xfId="0" applyFont="1" applyAlignment="1">
      <alignment horizontal="left" vertical="center" wrapText="1"/>
    </xf>
    <xf numFmtId="0" fontId="24" fillId="0" borderId="0" xfId="0" applyFont="1" applyAlignment="1">
      <alignment horizontal="left" vertical="center" wrapText="1"/>
    </xf>
    <xf numFmtId="0" fontId="26" fillId="0" borderId="0" xfId="44" applyFont="1"/>
    <xf numFmtId="0" fontId="27" fillId="0" borderId="0" xfId="44" applyFont="1"/>
    <xf numFmtId="0" fontId="28" fillId="24" borderId="0" xfId="44" applyFont="1" applyFill="1" applyAlignment="1">
      <alignment horizontal="center" vertical="center" wrapText="1"/>
    </xf>
    <xf numFmtId="0" fontId="22" fillId="25" borderId="0" xfId="44" applyFont="1" applyFill="1" applyAlignment="1">
      <alignment vertical="center"/>
    </xf>
    <xf numFmtId="0" fontId="20" fillId="25" borderId="11" xfId="1" applyFont="1" applyFill="1" applyBorder="1" applyAlignment="1" applyProtection="1">
      <alignment horizontal="center" vertical="center" wrapText="1"/>
      <protection locked="0"/>
    </xf>
    <xf numFmtId="164" fontId="20" fillId="25" borderId="12" xfId="1" applyNumberFormat="1" applyFont="1" applyFill="1" applyBorder="1" applyAlignment="1" applyProtection="1">
      <alignment horizontal="center" vertical="center" wrapText="1"/>
      <protection locked="0"/>
    </xf>
    <xf numFmtId="0" fontId="26" fillId="24" borderId="0" xfId="44" applyFont="1" applyFill="1"/>
    <xf numFmtId="164" fontId="23" fillId="24" borderId="0" xfId="0" applyNumberFormat="1" applyFont="1" applyFill="1"/>
    <xf numFmtId="164" fontId="20" fillId="24" borderId="0" xfId="1" applyNumberFormat="1" applyFont="1" applyFill="1" applyAlignment="1" applyProtection="1">
      <alignment horizontal="center" vertical="center" wrapText="1"/>
      <protection locked="0"/>
    </xf>
    <xf numFmtId="0" fontId="23" fillId="24" borderId="0" xfId="0" applyFont="1" applyFill="1"/>
    <xf numFmtId="0" fontId="30" fillId="24" borderId="0" xfId="0" applyFont="1" applyFill="1" applyAlignment="1">
      <alignment vertical="center"/>
    </xf>
    <xf numFmtId="0" fontId="23" fillId="0" borderId="10" xfId="0" applyFont="1" applyBorder="1" applyAlignment="1">
      <alignment horizontal="center" vertical="center"/>
    </xf>
    <xf numFmtId="0" fontId="23" fillId="0" borderId="10" xfId="0" applyFont="1" applyBorder="1" applyAlignment="1">
      <alignment horizontal="center" vertical="center" wrapText="1"/>
    </xf>
    <xf numFmtId="164" fontId="23" fillId="0" borderId="10" xfId="0" applyNumberFormat="1" applyFont="1" applyBorder="1" applyAlignment="1">
      <alignment horizontal="center" vertical="center"/>
    </xf>
    <xf numFmtId="164" fontId="23" fillId="0" borderId="10" xfId="43" applyNumberFormat="1" applyFont="1" applyBorder="1" applyAlignment="1">
      <alignment horizontal="center" vertical="center"/>
    </xf>
    <xf numFmtId="0" fontId="26" fillId="0" borderId="0" xfId="44" applyFont="1" applyAlignment="1">
      <alignment wrapText="1"/>
    </xf>
    <xf numFmtId="0" fontId="27" fillId="0" borderId="0" xfId="44" applyFont="1" applyAlignment="1">
      <alignment wrapText="1"/>
    </xf>
    <xf numFmtId="0" fontId="23" fillId="0" borderId="0" xfId="0" applyFont="1" applyBorder="1" applyAlignment="1">
      <alignment horizontal="center" vertical="center"/>
    </xf>
    <xf numFmtId="164" fontId="23" fillId="24" borderId="0" xfId="0" applyNumberFormat="1" applyFont="1" applyFill="1" applyAlignment="1">
      <alignment horizontal="center" vertical="center"/>
    </xf>
    <xf numFmtId="0" fontId="23" fillId="0" borderId="0" xfId="0" applyFont="1" applyAlignment="1">
      <alignment horizontal="center" vertical="center" wrapText="1"/>
    </xf>
    <xf numFmtId="164" fontId="23" fillId="0" borderId="0" xfId="0" applyNumberFormat="1" applyFont="1" applyAlignment="1">
      <alignment horizontal="center" vertical="center"/>
    </xf>
    <xf numFmtId="164" fontId="23" fillId="0" borderId="0" xfId="43" applyNumberFormat="1" applyFont="1" applyAlignment="1">
      <alignment horizontal="center" vertical="center"/>
    </xf>
    <xf numFmtId="165" fontId="23" fillId="0" borderId="0" xfId="43" applyNumberFormat="1" applyFont="1" applyAlignment="1">
      <alignment horizontal="center" vertical="center"/>
    </xf>
    <xf numFmtId="0" fontId="23" fillId="0" borderId="14" xfId="0" applyFont="1" applyBorder="1" applyAlignment="1">
      <alignment horizontal="center" vertical="center"/>
    </xf>
    <xf numFmtId="0" fontId="23" fillId="0" borderId="14" xfId="0" applyFont="1" applyBorder="1" applyAlignment="1">
      <alignment horizontal="center" vertical="center" wrapText="1"/>
    </xf>
    <xf numFmtId="164" fontId="23" fillId="0" borderId="14" xfId="0" applyNumberFormat="1" applyFont="1" applyBorder="1" applyAlignment="1">
      <alignment horizontal="center" vertical="center"/>
    </xf>
    <xf numFmtId="1" fontId="23" fillId="0" borderId="10" xfId="0" quotePrefix="1" applyNumberFormat="1" applyFont="1" applyFill="1" applyBorder="1" applyAlignment="1">
      <alignment horizontal="center" vertical="center"/>
    </xf>
    <xf numFmtId="0" fontId="23" fillId="0" borderId="17" xfId="0" applyFont="1" applyBorder="1" applyAlignment="1">
      <alignment horizontal="center" vertical="center"/>
    </xf>
    <xf numFmtId="164" fontId="20" fillId="25" borderId="13" xfId="1" applyNumberFormat="1" applyFont="1" applyFill="1" applyBorder="1" applyAlignment="1" applyProtection="1">
      <alignment horizontal="center" vertical="center" wrapText="1"/>
      <protection locked="0"/>
    </xf>
    <xf numFmtId="0" fontId="23" fillId="0" borderId="10" xfId="0" applyFont="1" applyFill="1" applyBorder="1" applyAlignment="1">
      <alignment horizontal="center" vertical="center"/>
    </xf>
    <xf numFmtId="0" fontId="23" fillId="0" borderId="14" xfId="0" applyFont="1" applyFill="1" applyBorder="1" applyAlignment="1">
      <alignment horizontal="center" vertical="center"/>
    </xf>
    <xf numFmtId="0" fontId="32" fillId="26" borderId="10" xfId="0" applyFont="1" applyFill="1" applyBorder="1" applyAlignment="1">
      <alignment horizontal="center" vertical="center" wrapText="1"/>
    </xf>
    <xf numFmtId="0" fontId="33" fillId="26" borderId="10" xfId="0" applyFont="1" applyFill="1" applyBorder="1" applyAlignment="1">
      <alignment horizontal="center" vertical="center" wrapText="1"/>
    </xf>
    <xf numFmtId="164" fontId="23" fillId="0" borderId="0" xfId="0" applyNumberFormat="1" applyFont="1" applyFill="1" applyAlignment="1">
      <alignment horizontal="center" vertical="center"/>
    </xf>
    <xf numFmtId="164" fontId="23" fillId="0" borderId="10" xfId="43" applyNumberFormat="1" applyFont="1" applyFill="1" applyBorder="1" applyAlignment="1">
      <alignment horizontal="center" vertical="center"/>
    </xf>
    <xf numFmtId="167" fontId="23" fillId="0" borderId="0" xfId="0" applyNumberFormat="1" applyFont="1" applyAlignment="1">
      <alignment horizontal="center" vertical="center" wrapText="1"/>
    </xf>
    <xf numFmtId="0" fontId="23" fillId="0" borderId="10" xfId="0" applyFont="1" applyFill="1" applyBorder="1" applyAlignment="1">
      <alignment horizontal="center" vertical="center" wrapText="1"/>
    </xf>
    <xf numFmtId="168" fontId="26" fillId="0" borderId="0" xfId="44" applyNumberFormat="1" applyFont="1"/>
    <xf numFmtId="168" fontId="28" fillId="24" borderId="0" xfId="44" applyNumberFormat="1" applyFont="1" applyFill="1" applyAlignment="1">
      <alignment horizontal="center" vertical="center" wrapText="1"/>
    </xf>
    <xf numFmtId="168" fontId="23" fillId="0" borderId="0" xfId="0" applyNumberFormat="1" applyFont="1"/>
    <xf numFmtId="168" fontId="23" fillId="0" borderId="0" xfId="0" applyNumberFormat="1" applyFont="1" applyAlignment="1">
      <alignment horizontal="center" vertical="center"/>
    </xf>
    <xf numFmtId="168" fontId="23" fillId="0" borderId="0" xfId="43" applyNumberFormat="1" applyFont="1"/>
    <xf numFmtId="168" fontId="23" fillId="0" borderId="0" xfId="43" applyNumberFormat="1" applyFont="1" applyAlignment="1">
      <alignment horizontal="center" vertical="center"/>
    </xf>
    <xf numFmtId="0" fontId="22" fillId="24" borderId="0" xfId="0" applyFont="1" applyFill="1" applyAlignment="1">
      <alignment horizontal="left" vertical="center"/>
    </xf>
    <xf numFmtId="0" fontId="34" fillId="25" borderId="0" xfId="44" applyFont="1" applyFill="1" applyAlignment="1">
      <alignment vertical="center"/>
    </xf>
    <xf numFmtId="0" fontId="34" fillId="25" borderId="0" xfId="44" applyFont="1" applyFill="1" applyAlignment="1">
      <alignment vertical="center" wrapText="1"/>
    </xf>
    <xf numFmtId="168" fontId="34" fillId="25" borderId="0" xfId="44" applyNumberFormat="1" applyFont="1" applyFill="1" applyAlignment="1">
      <alignment vertical="center"/>
    </xf>
    <xf numFmtId="0" fontId="35" fillId="0" borderId="0" xfId="44" applyFont="1"/>
    <xf numFmtId="0" fontId="36" fillId="25" borderId="0" xfId="44" applyFont="1" applyFill="1" applyAlignment="1">
      <alignment vertical="center"/>
    </xf>
    <xf numFmtId="166" fontId="34" fillId="25" borderId="0" xfId="44" applyNumberFormat="1" applyFont="1" applyFill="1" applyAlignment="1">
      <alignment vertical="center"/>
    </xf>
    <xf numFmtId="0" fontId="26" fillId="0" borderId="0" xfId="44" applyFont="1" applyAlignment="1"/>
    <xf numFmtId="0" fontId="27" fillId="0" borderId="0" xfId="44" applyFont="1" applyAlignment="1"/>
    <xf numFmtId="0" fontId="23" fillId="0" borderId="0" xfId="0" applyFont="1" applyAlignment="1">
      <alignment horizontal="left" vertical="center"/>
    </xf>
    <xf numFmtId="0" fontId="24" fillId="0" borderId="0" xfId="0" applyFont="1" applyAlignment="1">
      <alignment horizontal="left" vertical="center"/>
    </xf>
    <xf numFmtId="1" fontId="23" fillId="0" borderId="14" xfId="0" quotePrefix="1" applyNumberFormat="1" applyFont="1" applyFill="1" applyBorder="1" applyAlignment="1">
      <alignment horizontal="center" vertical="center"/>
    </xf>
    <xf numFmtId="49" fontId="23" fillId="0" borderId="10" xfId="0" quotePrefix="1" applyNumberFormat="1" applyFont="1" applyFill="1" applyBorder="1" applyAlignment="1">
      <alignment horizontal="center" vertical="center"/>
    </xf>
    <xf numFmtId="0" fontId="23" fillId="0" borderId="21" xfId="0" applyFont="1" applyBorder="1" applyAlignment="1">
      <alignment horizontal="center" vertical="center"/>
    </xf>
    <xf numFmtId="172" fontId="23" fillId="0" borderId="22" xfId="0" applyNumberFormat="1" applyFont="1" applyFill="1" applyBorder="1" applyAlignment="1">
      <alignment horizontal="center" vertical="center"/>
    </xf>
    <xf numFmtId="172" fontId="23" fillId="0" borderId="22" xfId="0" applyNumberFormat="1"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5" xfId="0" applyFont="1" applyBorder="1" applyAlignment="1">
      <alignment horizontal="center" vertical="center" wrapText="1"/>
    </xf>
    <xf numFmtId="0" fontId="23" fillId="0" borderId="25" xfId="0" applyFont="1" applyFill="1" applyBorder="1" applyAlignment="1">
      <alignment horizontal="center" vertical="center"/>
    </xf>
    <xf numFmtId="164" fontId="23" fillId="0" borderId="25" xfId="0" applyNumberFormat="1" applyFont="1" applyBorder="1" applyAlignment="1">
      <alignment horizontal="center" vertical="center"/>
    </xf>
    <xf numFmtId="172" fontId="23" fillId="0" borderId="26" xfId="0" applyNumberFormat="1" applyFont="1" applyFill="1" applyBorder="1" applyAlignment="1">
      <alignment horizontal="center" vertical="center"/>
    </xf>
    <xf numFmtId="172" fontId="23" fillId="0" borderId="22" xfId="43" applyNumberFormat="1" applyFont="1" applyBorder="1" applyAlignment="1">
      <alignment horizontal="center" vertical="center"/>
    </xf>
    <xf numFmtId="172" fontId="23" fillId="0" borderId="22" xfId="43" applyNumberFormat="1" applyFont="1" applyFill="1" applyBorder="1" applyAlignment="1">
      <alignment horizontal="center" vertical="center"/>
    </xf>
    <xf numFmtId="0" fontId="23" fillId="0" borderId="23" xfId="0" applyFont="1" applyFill="1" applyBorder="1" applyAlignment="1">
      <alignment horizontal="center" vertical="center"/>
    </xf>
    <xf numFmtId="0" fontId="23" fillId="0" borderId="27" xfId="0" applyFont="1" applyFill="1" applyBorder="1" applyAlignment="1">
      <alignment horizontal="center" vertical="center"/>
    </xf>
    <xf numFmtId="164" fontId="23" fillId="0" borderId="25" xfId="43" applyNumberFormat="1" applyFont="1" applyFill="1" applyBorder="1" applyAlignment="1">
      <alignment horizontal="center" vertical="center"/>
    </xf>
    <xf numFmtId="172" fontId="23" fillId="0" borderId="26" xfId="43" applyNumberFormat="1" applyFont="1" applyFill="1" applyBorder="1" applyAlignment="1">
      <alignment horizontal="center" vertical="center"/>
    </xf>
    <xf numFmtId="168" fontId="20" fillId="25" borderId="20" xfId="1" applyNumberFormat="1" applyFont="1" applyFill="1" applyBorder="1" applyAlignment="1" applyProtection="1">
      <alignment horizontal="center" vertical="center" wrapText="1"/>
      <protection locked="0"/>
    </xf>
    <xf numFmtId="164" fontId="20" fillId="25" borderId="12" xfId="43" applyNumberFormat="1" applyFont="1" applyFill="1" applyBorder="1" applyAlignment="1" applyProtection="1">
      <alignment horizontal="center" vertical="center" wrapText="1"/>
      <protection locked="0"/>
    </xf>
    <xf numFmtId="165" fontId="20" fillId="25" borderId="13" xfId="43" applyNumberFormat="1" applyFont="1" applyFill="1" applyBorder="1" applyAlignment="1" applyProtection="1">
      <alignment horizontal="center" vertical="center" wrapText="1"/>
      <protection locked="0"/>
    </xf>
    <xf numFmtId="0" fontId="23" fillId="0" borderId="28" xfId="0" applyFont="1" applyBorder="1" applyAlignment="1">
      <alignment horizontal="center" vertical="center"/>
    </xf>
    <xf numFmtId="0" fontId="23" fillId="0" borderId="17" xfId="0" applyFont="1" applyBorder="1" applyAlignment="1">
      <alignment horizontal="center" vertical="center" wrapText="1"/>
    </xf>
    <xf numFmtId="1" fontId="23" fillId="0" borderId="17" xfId="0" quotePrefix="1" applyNumberFormat="1" applyFont="1" applyFill="1" applyBorder="1" applyAlignment="1">
      <alignment horizontal="center" vertical="center"/>
    </xf>
    <xf numFmtId="0" fontId="23" fillId="0" borderId="17" xfId="0" applyFont="1" applyFill="1" applyBorder="1" applyAlignment="1">
      <alignment horizontal="center" vertical="center"/>
    </xf>
    <xf numFmtId="164" fontId="23" fillId="0" borderId="17" xfId="0" applyNumberFormat="1" applyFont="1" applyBorder="1" applyAlignment="1">
      <alignment horizontal="center" vertical="center"/>
    </xf>
    <xf numFmtId="172" fontId="23" fillId="0" borderId="29" xfId="0" applyNumberFormat="1" applyFont="1" applyFill="1" applyBorder="1" applyAlignment="1">
      <alignment horizontal="center" vertical="center"/>
    </xf>
    <xf numFmtId="0" fontId="23" fillId="0" borderId="30" xfId="0" applyFont="1" applyBorder="1" applyAlignment="1">
      <alignment horizontal="center" vertical="center"/>
    </xf>
    <xf numFmtId="164" fontId="23" fillId="0" borderId="17" xfId="43" applyNumberFormat="1" applyFont="1" applyBorder="1" applyAlignment="1">
      <alignment horizontal="center" vertical="center"/>
    </xf>
    <xf numFmtId="172" fontId="23" fillId="0" borderId="29" xfId="43" applyNumberFormat="1" applyFont="1" applyBorder="1" applyAlignment="1">
      <alignment horizontal="center" vertical="center"/>
    </xf>
    <xf numFmtId="0" fontId="23" fillId="24" borderId="0" xfId="0" applyFont="1" applyFill="1" applyBorder="1" applyAlignment="1">
      <alignment horizontal="center" vertical="center"/>
    </xf>
    <xf numFmtId="0" fontId="23" fillId="24" borderId="0" xfId="0" applyFont="1" applyFill="1" applyAlignment="1">
      <alignment horizontal="center" vertical="center"/>
    </xf>
    <xf numFmtId="0" fontId="39" fillId="24" borderId="0" xfId="45" quotePrefix="1" applyFont="1" applyFill="1"/>
    <xf numFmtId="0" fontId="31" fillId="24" borderId="31" xfId="1" applyFont="1" applyFill="1" applyBorder="1" applyAlignment="1" applyProtection="1">
      <alignment horizontal="left" vertical="center" wrapText="1"/>
      <protection locked="0"/>
    </xf>
    <xf numFmtId="0" fontId="31" fillId="24" borderId="32" xfId="1" applyFont="1" applyFill="1" applyBorder="1" applyAlignment="1" applyProtection="1">
      <alignment horizontal="left" vertical="center" wrapText="1"/>
      <protection locked="0"/>
    </xf>
    <xf numFmtId="0" fontId="31" fillId="24" borderId="33" xfId="1" applyFont="1" applyFill="1" applyBorder="1" applyAlignment="1" applyProtection="1">
      <alignment horizontal="left" vertical="center" wrapText="1"/>
      <protection locked="0"/>
    </xf>
    <xf numFmtId="0" fontId="31" fillId="24" borderId="34" xfId="1" applyFont="1" applyFill="1" applyBorder="1" applyAlignment="1" applyProtection="1">
      <alignment horizontal="left" vertical="center" wrapText="1"/>
      <protection locked="0"/>
    </xf>
    <xf numFmtId="0" fontId="31" fillId="24" borderId="0" xfId="1" applyFont="1" applyFill="1" applyBorder="1" applyAlignment="1" applyProtection="1">
      <alignment horizontal="left" vertical="center" wrapText="1"/>
      <protection locked="0"/>
    </xf>
    <xf numFmtId="0" fontId="31" fillId="24" borderId="35" xfId="1" applyFont="1" applyFill="1" applyBorder="1" applyAlignment="1" applyProtection="1">
      <alignment horizontal="left" vertical="center" wrapText="1"/>
      <protection locked="0"/>
    </xf>
    <xf numFmtId="0" fontId="31" fillId="24" borderId="36" xfId="1" applyFont="1" applyFill="1" applyBorder="1" applyAlignment="1" applyProtection="1">
      <alignment horizontal="left" vertical="center" wrapText="1"/>
      <protection locked="0"/>
    </xf>
    <xf numFmtId="0" fontId="31" fillId="24" borderId="37" xfId="1" applyFont="1" applyFill="1" applyBorder="1" applyAlignment="1" applyProtection="1">
      <alignment horizontal="left" vertical="center" wrapText="1"/>
      <protection locked="0"/>
    </xf>
    <xf numFmtId="0" fontId="31" fillId="24" borderId="38" xfId="1" applyFont="1" applyFill="1" applyBorder="1" applyAlignment="1" applyProtection="1">
      <alignment horizontal="left" vertical="center" wrapText="1"/>
      <protection locked="0"/>
    </xf>
    <xf numFmtId="0" fontId="23" fillId="24" borderId="34" xfId="0" applyFont="1" applyFill="1" applyBorder="1"/>
    <xf numFmtId="0" fontId="23" fillId="24" borderId="0" xfId="0" applyFont="1" applyFill="1" applyBorder="1"/>
    <xf numFmtId="0" fontId="23" fillId="24" borderId="35" xfId="0" applyFont="1" applyFill="1" applyBorder="1"/>
    <xf numFmtId="0" fontId="39" fillId="24" borderId="36" xfId="45" quotePrefix="1" applyFont="1" applyFill="1" applyBorder="1"/>
    <xf numFmtId="0" fontId="23" fillId="24" borderId="37" xfId="0" applyFont="1" applyFill="1" applyBorder="1"/>
    <xf numFmtId="0" fontId="23" fillId="24" borderId="38" xfId="0" applyFont="1" applyFill="1" applyBorder="1"/>
    <xf numFmtId="0" fontId="22" fillId="25" borderId="31" xfId="44" applyFont="1" applyFill="1" applyBorder="1" applyAlignment="1">
      <alignment vertical="center"/>
    </xf>
    <xf numFmtId="0" fontId="22" fillId="25" borderId="32" xfId="44" applyFont="1" applyFill="1" applyBorder="1" applyAlignment="1">
      <alignment vertical="center"/>
    </xf>
    <xf numFmtId="0" fontId="22" fillId="25" borderId="33" xfId="44" applyFont="1" applyFill="1" applyBorder="1" applyAlignment="1">
      <alignment vertical="center"/>
    </xf>
    <xf numFmtId="0" fontId="29" fillId="24" borderId="34" xfId="45" quotePrefix="1" applyFill="1" applyBorder="1"/>
    <xf numFmtId="49" fontId="34" fillId="25" borderId="0" xfId="44" applyNumberFormat="1" applyFont="1" applyFill="1" applyAlignment="1">
      <alignment horizontal="right" vertical="center" wrapText="1"/>
    </xf>
    <xf numFmtId="0" fontId="23" fillId="27" borderId="41" xfId="0" applyFont="1" applyFill="1" applyBorder="1" applyAlignment="1">
      <alignment horizontal="center" vertical="center"/>
    </xf>
    <xf numFmtId="0" fontId="37" fillId="25" borderId="16" xfId="1" applyFont="1" applyFill="1" applyBorder="1" applyAlignment="1" applyProtection="1">
      <alignment horizontal="center" vertical="center" wrapText="1"/>
      <protection locked="0"/>
    </xf>
    <xf numFmtId="0" fontId="40" fillId="27" borderId="41" xfId="0" applyFont="1" applyFill="1" applyBorder="1" applyAlignment="1">
      <alignment horizontal="center" vertical="center"/>
    </xf>
    <xf numFmtId="0" fontId="37" fillId="25" borderId="18" xfId="1" applyFont="1" applyFill="1" applyBorder="1" applyAlignment="1" applyProtection="1">
      <alignment horizontal="center" vertical="center" wrapText="1"/>
      <protection locked="0"/>
    </xf>
    <xf numFmtId="49" fontId="37" fillId="25" borderId="16" xfId="1" applyNumberFormat="1" applyFont="1" applyFill="1" applyBorder="1" applyAlignment="1" applyProtection="1">
      <alignment horizontal="center" vertical="center" wrapText="1"/>
      <protection locked="0"/>
    </xf>
    <xf numFmtId="0" fontId="37" fillId="25" borderId="19" xfId="1" applyFont="1" applyFill="1" applyBorder="1" applyAlignment="1" applyProtection="1">
      <alignment horizontal="center" vertical="center" wrapText="1"/>
      <protection locked="0"/>
    </xf>
    <xf numFmtId="0" fontId="37" fillId="25" borderId="39" xfId="1" applyFont="1" applyFill="1" applyBorder="1" applyAlignment="1" applyProtection="1">
      <alignment horizontal="center" vertical="center" wrapText="1"/>
      <protection locked="0"/>
    </xf>
    <xf numFmtId="0" fontId="37" fillId="25" borderId="15" xfId="1" applyFont="1" applyFill="1" applyBorder="1" applyAlignment="1" applyProtection="1">
      <alignment horizontal="center" vertical="center" wrapText="1"/>
      <protection locked="0"/>
    </xf>
    <xf numFmtId="0" fontId="37" fillId="24" borderId="0" xfId="1" applyFont="1" applyFill="1" applyAlignment="1" applyProtection="1">
      <alignment horizontal="center" vertical="center" wrapText="1"/>
      <protection locked="0"/>
    </xf>
    <xf numFmtId="0" fontId="37" fillId="25" borderId="18" xfId="1" applyFont="1" applyFill="1" applyBorder="1" applyAlignment="1" applyProtection="1">
      <alignment horizontal="center" vertical="center" wrapText="1"/>
      <protection locked="0"/>
    </xf>
    <xf numFmtId="0" fontId="37" fillId="25" borderId="16" xfId="1" applyFont="1" applyFill="1" applyBorder="1" applyAlignment="1" applyProtection="1">
      <alignment horizontal="center" vertical="center" wrapText="1"/>
      <protection locked="0"/>
    </xf>
    <xf numFmtId="0" fontId="37" fillId="25" borderId="40" xfId="1" applyFont="1" applyFill="1" applyBorder="1" applyAlignment="1" applyProtection="1">
      <alignment horizontal="center" vertical="center" wrapText="1"/>
      <protection locked="0"/>
    </xf>
    <xf numFmtId="0" fontId="38" fillId="0" borderId="0" xfId="0" applyFont="1" applyAlignment="1">
      <alignment wrapText="1"/>
    </xf>
    <xf numFmtId="49" fontId="23" fillId="0" borderId="25" xfId="0" quotePrefix="1" applyNumberFormat="1" applyFont="1" applyFill="1" applyBorder="1" applyAlignment="1">
      <alignment horizontal="center" vertical="center"/>
    </xf>
    <xf numFmtId="0" fontId="23" fillId="27" borderId="21" xfId="0" applyFont="1" applyFill="1" applyBorder="1" applyAlignment="1">
      <alignment horizontal="center" vertical="center"/>
    </xf>
    <xf numFmtId="0" fontId="23" fillId="27" borderId="42" xfId="0" applyFont="1" applyFill="1" applyBorder="1" applyAlignment="1">
      <alignment horizontal="center" vertical="center"/>
    </xf>
    <xf numFmtId="0" fontId="40" fillId="27" borderId="21" xfId="0" applyFont="1" applyFill="1" applyBorder="1" applyAlignment="1">
      <alignment horizontal="center" vertical="center"/>
    </xf>
    <xf numFmtId="0" fontId="40" fillId="27" borderId="42" xfId="0" applyFont="1" applyFill="1" applyBorder="1" applyAlignment="1">
      <alignment horizontal="center" vertical="center"/>
    </xf>
  </cellXfs>
  <cellStyles count="4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urrency" xfId="43" builtinId="4"/>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xfId="45" builtinId="8"/>
    <cellStyle name="Input 2" xfId="35" xr:uid="{00000000-0005-0000-0000-000023000000}"/>
    <cellStyle name="Linked Cell 2" xfId="36" xr:uid="{00000000-0005-0000-0000-000024000000}"/>
    <cellStyle name="Neutral 2" xfId="37" xr:uid="{00000000-0005-0000-0000-000025000000}"/>
    <cellStyle name="Normal" xfId="0" builtinId="0"/>
    <cellStyle name="Normal 2" xfId="1" xr:uid="{00000000-0005-0000-0000-000027000000}"/>
    <cellStyle name="Normal 3" xfId="44" xr:uid="{3C1E24BE-B56A-4BC2-84DC-B37E77F97526}"/>
    <cellStyle name="Note 2" xfId="38" xr:uid="{00000000-0005-0000-0000-000028000000}"/>
    <cellStyle name="Output 2" xfId="39" xr:uid="{00000000-0005-0000-0000-000029000000}"/>
    <cellStyle name="Title 2" xfId="40" xr:uid="{00000000-0005-0000-0000-00002A000000}"/>
    <cellStyle name="Total 2" xfId="41" xr:uid="{00000000-0005-0000-0000-00002B000000}"/>
    <cellStyle name="Warning Text 2" xfId="42" xr:uid="{00000000-0005-0000-0000-00002C000000}"/>
  </cellStyles>
  <dxfs count="0"/>
  <tableStyles count="0" defaultTableStyle="TableStyleMedium2" defaultPivotStyle="PivotStyleLight16"/>
  <colors>
    <mruColors>
      <color rgb="FFE8EDEE"/>
      <color rgb="FF005EB8"/>
      <color rgb="FFCCDFF1"/>
      <color rgb="FF003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404131</xdr:colOff>
      <xdr:row>0</xdr:row>
      <xdr:rowOff>1352015</xdr:rowOff>
    </xdr:to>
    <xdr:pic>
      <xdr:nvPicPr>
        <xdr:cNvPr id="2" name="Picture 1">
          <a:extLst>
            <a:ext uri="{FF2B5EF4-FFF2-40B4-BE49-F238E27FC236}">
              <a16:creationId xmlns:a16="http://schemas.microsoft.com/office/drawing/2014/main" id="{ABA9F0C4-AC9E-4E91-AFE6-F6D6CF5C7ECB}"/>
            </a:ext>
          </a:extLst>
        </xdr:cNvPr>
        <xdr:cNvPicPr>
          <a:picLocks noChangeAspect="1"/>
        </xdr:cNvPicPr>
      </xdr:nvPicPr>
      <xdr:blipFill>
        <a:blip xmlns:r="http://schemas.openxmlformats.org/officeDocument/2006/relationships" r:embed="rId1"/>
        <a:stretch>
          <a:fillRect/>
        </a:stretch>
      </xdr:blipFill>
      <xdr:spPr>
        <a:xfrm>
          <a:off x="0" y="0"/>
          <a:ext cx="2178162" cy="1352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5D8A5851-F9FC-4004-B15B-F5B5E9A9B19D}"/>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34E7D-35D4-40E8-9227-FDCBA9F0C6E0}">
  <dimension ref="A1:AC154"/>
  <sheetViews>
    <sheetView tabSelected="1" zoomScale="80" zoomScaleNormal="80" workbookViewId="0">
      <selection activeCell="B48" sqref="B48"/>
    </sheetView>
  </sheetViews>
  <sheetFormatPr defaultColWidth="9.140625" defaultRowHeight="14.25"/>
  <cols>
    <col min="1" max="1" width="17.5703125" style="19" customWidth="1"/>
    <col min="2" max="16384" width="9.140625" style="19"/>
  </cols>
  <sheetData>
    <row r="1" spans="1:29" ht="119.25" customHeight="1">
      <c r="A1" s="20"/>
    </row>
    <row r="2" spans="1:29" ht="24" customHeight="1">
      <c r="A2" s="13" t="s">
        <v>12</v>
      </c>
      <c r="B2" s="13"/>
      <c r="C2" s="13"/>
      <c r="D2" s="13"/>
      <c r="E2" s="13"/>
      <c r="F2" s="13"/>
      <c r="G2" s="13"/>
      <c r="H2" s="13"/>
      <c r="I2" s="13"/>
      <c r="J2" s="13"/>
      <c r="K2" s="13"/>
      <c r="L2" s="13"/>
      <c r="M2" s="13"/>
      <c r="Q2" s="53"/>
      <c r="R2" s="53"/>
      <c r="S2" s="53"/>
      <c r="T2" s="53"/>
      <c r="U2" s="53"/>
      <c r="V2" s="53"/>
      <c r="W2" s="53"/>
      <c r="X2" s="53"/>
      <c r="Y2" s="53"/>
      <c r="Z2" s="53"/>
      <c r="AA2" s="53"/>
      <c r="AB2" s="53"/>
      <c r="AC2" s="53"/>
    </row>
    <row r="4" spans="1:29">
      <c r="A4" s="97" t="s">
        <v>57</v>
      </c>
      <c r="B4" s="98"/>
      <c r="C4" s="98"/>
      <c r="D4" s="98"/>
      <c r="E4" s="98"/>
      <c r="F4" s="98"/>
      <c r="G4" s="98"/>
      <c r="H4" s="98"/>
      <c r="I4" s="98"/>
      <c r="J4" s="98"/>
      <c r="K4" s="98"/>
      <c r="L4" s="98"/>
      <c r="M4" s="99"/>
    </row>
    <row r="5" spans="1:29">
      <c r="A5" s="100"/>
      <c r="B5" s="101"/>
      <c r="C5" s="101"/>
      <c r="D5" s="101"/>
      <c r="E5" s="101"/>
      <c r="F5" s="101"/>
      <c r="G5" s="101"/>
      <c r="H5" s="101"/>
      <c r="I5" s="101"/>
      <c r="J5" s="101"/>
      <c r="K5" s="101"/>
      <c r="L5" s="101"/>
      <c r="M5" s="102"/>
    </row>
    <row r="6" spans="1:29" ht="88.5" customHeight="1">
      <c r="A6" s="103"/>
      <c r="B6" s="104"/>
      <c r="C6" s="104"/>
      <c r="D6" s="104"/>
      <c r="E6" s="104"/>
      <c r="F6" s="104"/>
      <c r="G6" s="104"/>
      <c r="H6" s="104"/>
      <c r="I6" s="104"/>
      <c r="J6" s="104"/>
      <c r="K6" s="104"/>
      <c r="L6" s="104"/>
      <c r="M6" s="105"/>
    </row>
    <row r="9" spans="1:29" ht="20.25">
      <c r="A9" s="112" t="s">
        <v>11</v>
      </c>
      <c r="B9" s="113"/>
      <c r="C9" s="113"/>
      <c r="D9" s="113"/>
      <c r="E9" s="113"/>
      <c r="F9" s="113"/>
      <c r="G9" s="113"/>
      <c r="H9" s="113"/>
      <c r="I9" s="113"/>
      <c r="J9" s="113"/>
      <c r="K9" s="113"/>
      <c r="L9" s="113"/>
      <c r="M9" s="114"/>
    </row>
    <row r="10" spans="1:29">
      <c r="A10" s="106"/>
      <c r="B10" s="107"/>
      <c r="C10" s="107"/>
      <c r="D10" s="107"/>
      <c r="E10" s="107"/>
      <c r="F10" s="107"/>
      <c r="G10" s="107"/>
      <c r="H10" s="107"/>
      <c r="I10" s="107"/>
      <c r="J10" s="107"/>
      <c r="K10" s="107"/>
      <c r="L10" s="107"/>
      <c r="M10" s="108"/>
    </row>
    <row r="11" spans="1:29" ht="15">
      <c r="A11" s="115" t="s">
        <v>55</v>
      </c>
      <c r="B11" s="107"/>
      <c r="C11" s="107"/>
      <c r="D11" s="107"/>
      <c r="E11" s="107"/>
      <c r="F11" s="107"/>
      <c r="G11" s="107"/>
      <c r="H11" s="107"/>
      <c r="I11" s="107"/>
      <c r="J11" s="107"/>
      <c r="K11" s="107"/>
      <c r="L11" s="107"/>
      <c r="M11" s="108"/>
    </row>
    <row r="12" spans="1:29" ht="15" customHeight="1">
      <c r="A12" s="109"/>
      <c r="B12" s="110"/>
      <c r="C12" s="110"/>
      <c r="D12" s="110"/>
      <c r="E12" s="110"/>
      <c r="F12" s="110"/>
      <c r="G12" s="110"/>
      <c r="H12" s="110"/>
      <c r="I12" s="110"/>
      <c r="J12" s="110"/>
      <c r="K12" s="110"/>
      <c r="L12" s="110"/>
      <c r="M12" s="111"/>
    </row>
    <row r="13" spans="1:29" ht="15" customHeight="1">
      <c r="A13" s="96"/>
    </row>
    <row r="14" spans="1:29" ht="15" customHeight="1">
      <c r="A14" s="96"/>
    </row>
    <row r="15" spans="1:29" ht="15" customHeight="1">
      <c r="A15" s="96"/>
    </row>
    <row r="16" spans="1:29" ht="15" customHeight="1">
      <c r="A16" s="96"/>
    </row>
    <row r="17" spans="1:1" ht="15" customHeight="1">
      <c r="A17" s="96"/>
    </row>
    <row r="18" spans="1:1" ht="15" customHeight="1">
      <c r="A18" s="96"/>
    </row>
    <row r="19" spans="1:1" ht="15" customHeight="1"/>
    <row r="20" spans="1:1" ht="15" customHeight="1"/>
    <row r="21" spans="1:1" ht="15" customHeight="1"/>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sheetData>
  <mergeCells count="2">
    <mergeCell ref="A4:M6"/>
    <mergeCell ref="Q2:AC2"/>
  </mergeCells>
  <hyperlinks>
    <hyperlink ref="A11" location="'Centrefeed 2ply'!A1" display="Centrefeed 2ply" xr:uid="{E1330626-ADEF-4ACF-A7FA-7D18D91269E5}"/>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EA812-D606-4EE8-B656-77E295F8A962}">
  <dimension ref="A1:S26"/>
  <sheetViews>
    <sheetView showGridLines="0" zoomScale="70" zoomScaleNormal="70" workbookViewId="0">
      <selection activeCell="S29" sqref="S29"/>
    </sheetView>
  </sheetViews>
  <sheetFormatPr defaultColWidth="9.140625" defaultRowHeight="14.25"/>
  <cols>
    <col min="1" max="1" width="9" style="4" customWidth="1"/>
    <col min="2" max="2" width="32.28515625" style="4" bestFit="1" customWidth="1"/>
    <col min="3" max="3" width="20.140625" style="4" bestFit="1" customWidth="1"/>
    <col min="4" max="4" width="107.42578125" style="62" bestFit="1" customWidth="1"/>
    <col min="5" max="5" width="8.85546875" style="8" bestFit="1" customWidth="1"/>
    <col min="6" max="6" width="11.85546875" style="8" customWidth="1"/>
    <col min="7" max="7" width="12.7109375" style="4" bestFit="1" customWidth="1"/>
    <col min="8" max="8" width="18.28515625" style="6" bestFit="1" customWidth="1"/>
    <col min="9" max="9" width="13" style="4" bestFit="1" customWidth="1"/>
    <col min="10" max="10" width="12" style="4" customWidth="1"/>
    <col min="11" max="11" width="10.5703125" style="2" customWidth="1"/>
    <col min="12" max="12" width="12.7109375" style="2" customWidth="1"/>
    <col min="13" max="13" width="14.28515625" style="49" bestFit="1" customWidth="1"/>
    <col min="14" max="14" width="1.7109375" style="17" customWidth="1"/>
    <col min="15" max="15" width="11.140625" style="4" customWidth="1"/>
    <col min="16" max="16" width="10.7109375" style="3" customWidth="1"/>
    <col min="17" max="17" width="13.28515625" style="7" customWidth="1"/>
    <col min="18" max="18" width="14.28515625" style="51" bestFit="1" customWidth="1"/>
    <col min="19" max="16384" width="9.140625" style="1"/>
  </cols>
  <sheetData>
    <row r="1" spans="1:18" s="10" customFormat="1" ht="25.35" customHeight="1">
      <c r="D1" s="60"/>
      <c r="E1" s="25"/>
      <c r="F1" s="25"/>
      <c r="M1" s="47"/>
      <c r="N1" s="16"/>
      <c r="R1" s="47"/>
    </row>
    <row r="2" spans="1:18" s="10" customFormat="1" ht="25.15" customHeight="1">
      <c r="D2" s="60"/>
      <c r="E2" s="25"/>
      <c r="F2" s="25"/>
      <c r="M2" s="47"/>
      <c r="N2" s="16"/>
      <c r="R2" s="47"/>
    </row>
    <row r="3" spans="1:18" s="10" customFormat="1" ht="25.15" customHeight="1">
      <c r="D3" s="60"/>
      <c r="E3" s="25"/>
      <c r="F3" s="25"/>
      <c r="M3" s="47"/>
      <c r="N3" s="16"/>
      <c r="R3" s="47"/>
    </row>
    <row r="4" spans="1:18" s="10" customFormat="1" ht="25.15" customHeight="1">
      <c r="D4" s="60"/>
      <c r="E4" s="25"/>
      <c r="F4" s="25"/>
      <c r="M4" s="47"/>
      <c r="N4" s="16"/>
      <c r="R4" s="47"/>
    </row>
    <row r="5" spans="1:18" s="10" customFormat="1" ht="25.15" customHeight="1">
      <c r="A5" s="11"/>
      <c r="B5" s="11"/>
      <c r="C5" s="11"/>
      <c r="D5" s="61"/>
      <c r="E5" s="26"/>
      <c r="F5" s="26"/>
      <c r="G5" s="12"/>
      <c r="H5" s="12"/>
      <c r="I5" s="12"/>
      <c r="J5" s="12"/>
      <c r="K5" s="12"/>
      <c r="L5" s="12"/>
      <c r="M5" s="48"/>
      <c r="N5" s="12"/>
      <c r="O5" s="12"/>
      <c r="P5" s="12"/>
      <c r="Q5" s="12"/>
      <c r="R5" s="48"/>
    </row>
    <row r="6" spans="1:18" s="57" customFormat="1" ht="24.95" customHeight="1">
      <c r="A6" s="54" t="s">
        <v>60</v>
      </c>
      <c r="B6" s="54"/>
      <c r="C6" s="54"/>
      <c r="D6" s="54"/>
      <c r="E6" s="55"/>
      <c r="F6" s="55"/>
      <c r="G6" s="54"/>
      <c r="H6" s="54"/>
      <c r="I6" s="54"/>
      <c r="J6" s="54"/>
      <c r="K6" s="54"/>
      <c r="L6" s="54"/>
      <c r="M6" s="56"/>
      <c r="N6" s="54"/>
      <c r="O6" s="54"/>
      <c r="P6" s="54"/>
      <c r="Q6" s="54"/>
      <c r="R6" s="56"/>
    </row>
    <row r="7" spans="1:18" s="57" customFormat="1" ht="24.95" customHeight="1">
      <c r="A7" s="54" t="s">
        <v>10</v>
      </c>
      <c r="B7" s="58"/>
      <c r="C7" s="54"/>
      <c r="D7" s="54"/>
      <c r="E7" s="55"/>
      <c r="F7" s="55"/>
      <c r="G7" s="54"/>
      <c r="H7" s="54"/>
      <c r="I7" s="54"/>
      <c r="J7" s="54"/>
      <c r="K7" s="54"/>
      <c r="L7" s="54"/>
      <c r="M7" s="56"/>
      <c r="N7" s="54"/>
      <c r="O7" s="54"/>
      <c r="P7" s="54"/>
      <c r="Q7" s="54"/>
      <c r="R7" s="56"/>
    </row>
    <row r="8" spans="1:18" s="57" customFormat="1" ht="24.95" customHeight="1">
      <c r="A8" s="54" t="s">
        <v>61</v>
      </c>
      <c r="B8" s="116" t="s">
        <v>59</v>
      </c>
      <c r="C8" s="59"/>
      <c r="D8" s="59"/>
      <c r="E8" s="59"/>
      <c r="F8" s="59"/>
      <c r="G8" s="54"/>
      <c r="H8" s="54"/>
      <c r="I8" s="54"/>
      <c r="J8" s="54"/>
      <c r="K8" s="54"/>
      <c r="L8" s="54"/>
      <c r="M8" s="56"/>
      <c r="N8" s="54"/>
      <c r="O8" s="54"/>
      <c r="P8" s="54"/>
      <c r="Q8" s="54"/>
      <c r="R8" s="56"/>
    </row>
    <row r="9" spans="1:18">
      <c r="A9" s="1" t="s">
        <v>6</v>
      </c>
      <c r="B9" s="1"/>
      <c r="C9" s="1"/>
      <c r="G9" s="1"/>
      <c r="H9" s="5"/>
      <c r="I9" s="1"/>
      <c r="J9" s="1"/>
    </row>
    <row r="10" spans="1:18" ht="15" thickBot="1">
      <c r="A10" s="1"/>
      <c r="B10" s="1"/>
      <c r="C10" s="1"/>
      <c r="G10" s="1"/>
      <c r="H10" s="5"/>
      <c r="I10" s="1"/>
      <c r="J10" s="1"/>
    </row>
    <row r="11" spans="1:18" ht="47.25" customHeight="1" thickBot="1">
      <c r="A11" s="1"/>
      <c r="B11" s="1"/>
      <c r="C11" s="1"/>
      <c r="D11" s="63"/>
      <c r="E11" s="9"/>
      <c r="F11" s="9"/>
      <c r="G11" s="1"/>
      <c r="H11" s="5"/>
      <c r="I11" s="1"/>
      <c r="J11" s="14" t="s">
        <v>7</v>
      </c>
      <c r="K11" s="15" t="s">
        <v>17</v>
      </c>
      <c r="L11" s="38" t="s">
        <v>25</v>
      </c>
      <c r="M11" s="82" t="s">
        <v>26</v>
      </c>
      <c r="N11" s="18"/>
      <c r="O11" s="14" t="s">
        <v>7</v>
      </c>
      <c r="P11" s="83" t="s">
        <v>17</v>
      </c>
      <c r="Q11" s="84" t="s">
        <v>25</v>
      </c>
      <c r="R11" s="82" t="s">
        <v>26</v>
      </c>
    </row>
    <row r="12" spans="1:18" s="129" customFormat="1" ht="38.25" customHeight="1">
      <c r="A12" s="120" t="s">
        <v>8</v>
      </c>
      <c r="B12" s="118" t="s">
        <v>0</v>
      </c>
      <c r="C12" s="118" t="s">
        <v>1</v>
      </c>
      <c r="D12" s="118" t="s">
        <v>2</v>
      </c>
      <c r="E12" s="118" t="s">
        <v>46</v>
      </c>
      <c r="F12" s="118" t="s">
        <v>27</v>
      </c>
      <c r="G12" s="118" t="s">
        <v>3</v>
      </c>
      <c r="H12" s="121" t="s">
        <v>9</v>
      </c>
      <c r="I12" s="118" t="s">
        <v>49</v>
      </c>
      <c r="J12" s="122" t="s">
        <v>4</v>
      </c>
      <c r="K12" s="123"/>
      <c r="L12" s="123"/>
      <c r="M12" s="124"/>
      <c r="N12" s="125"/>
      <c r="O12" s="126" t="s">
        <v>5</v>
      </c>
      <c r="P12" s="127"/>
      <c r="Q12" s="127"/>
      <c r="R12" s="128"/>
    </row>
    <row r="13" spans="1:18" s="4" customFormat="1" ht="15" customHeight="1">
      <c r="A13" s="133" t="s">
        <v>55</v>
      </c>
      <c r="B13" s="119"/>
      <c r="C13" s="119"/>
      <c r="D13" s="119"/>
      <c r="E13" s="119"/>
      <c r="F13" s="119"/>
      <c r="G13" s="119"/>
      <c r="H13" s="119"/>
      <c r="I13" s="119"/>
      <c r="J13" s="119"/>
      <c r="K13" s="119"/>
      <c r="L13" s="119"/>
      <c r="M13" s="134"/>
      <c r="N13" s="94"/>
      <c r="O13" s="131"/>
      <c r="P13" s="117"/>
      <c r="Q13" s="117"/>
      <c r="R13" s="132"/>
    </row>
    <row r="14" spans="1:18" s="4" customFormat="1" ht="15" customHeight="1">
      <c r="A14" s="85">
        <v>1</v>
      </c>
      <c r="B14" s="37" t="s">
        <v>19</v>
      </c>
      <c r="C14" s="27" t="s">
        <v>20</v>
      </c>
      <c r="D14" s="37" t="s">
        <v>21</v>
      </c>
      <c r="E14" s="86" t="s">
        <v>47</v>
      </c>
      <c r="F14" s="86">
        <v>157</v>
      </c>
      <c r="G14" s="37" t="s">
        <v>18</v>
      </c>
      <c r="H14" s="87" t="s">
        <v>58</v>
      </c>
      <c r="I14" s="88">
        <v>6238</v>
      </c>
      <c r="J14" s="37">
        <v>6</v>
      </c>
      <c r="K14" s="89">
        <v>7.86</v>
      </c>
      <c r="L14" s="89">
        <f t="shared" ref="L14:L23" si="0">SUM(K14/J14)</f>
        <v>1.31</v>
      </c>
      <c r="M14" s="90">
        <f t="shared" ref="M14:M23" si="1">SUM(L14/F14)</f>
        <v>8.3439490445859875E-3</v>
      </c>
      <c r="N14" s="94"/>
      <c r="O14" s="91">
        <f t="shared" ref="O14:O23" si="2">J14</f>
        <v>6</v>
      </c>
      <c r="P14" s="92">
        <f t="shared" ref="P14:P23" si="3">SUM(K14/120%)</f>
        <v>6.5500000000000007</v>
      </c>
      <c r="Q14" s="92">
        <f t="shared" ref="Q14:Q23" si="4">SUM(P14/O14)</f>
        <v>1.0916666666666668</v>
      </c>
      <c r="R14" s="93">
        <f t="shared" ref="R14:R23" si="5">SUM(Q14/F14)</f>
        <v>6.9532908704883238E-3</v>
      </c>
    </row>
    <row r="15" spans="1:18" s="4" customFormat="1" ht="15" customHeight="1">
      <c r="A15" s="66">
        <v>2</v>
      </c>
      <c r="B15" s="37" t="s">
        <v>22</v>
      </c>
      <c r="C15" s="21" t="s">
        <v>56</v>
      </c>
      <c r="D15" s="21" t="s">
        <v>23</v>
      </c>
      <c r="E15" s="22" t="s">
        <v>47</v>
      </c>
      <c r="F15" s="22">
        <v>165</v>
      </c>
      <c r="G15" s="21" t="s">
        <v>24</v>
      </c>
      <c r="H15" s="36">
        <v>15060538060770</v>
      </c>
      <c r="I15" s="39">
        <v>20156</v>
      </c>
      <c r="J15" s="21">
        <v>6</v>
      </c>
      <c r="K15" s="23">
        <v>9.1300000000000008</v>
      </c>
      <c r="L15" s="23">
        <f t="shared" si="0"/>
        <v>1.5216666666666667</v>
      </c>
      <c r="M15" s="68">
        <f t="shared" si="1"/>
        <v>9.2222222222222219E-3</v>
      </c>
      <c r="N15" s="95"/>
      <c r="O15" s="69">
        <f t="shared" si="2"/>
        <v>6</v>
      </c>
      <c r="P15" s="24">
        <f t="shared" si="3"/>
        <v>7.6083333333333343</v>
      </c>
      <c r="Q15" s="24">
        <f t="shared" si="4"/>
        <v>1.2680555555555557</v>
      </c>
      <c r="R15" s="76">
        <f t="shared" si="5"/>
        <v>7.6851851851851864E-3</v>
      </c>
    </row>
    <row r="16" spans="1:18" s="4" customFormat="1" ht="15" customHeight="1">
      <c r="A16" s="69">
        <v>3</v>
      </c>
      <c r="B16" s="41" t="s">
        <v>13</v>
      </c>
      <c r="C16" s="42" t="s">
        <v>14</v>
      </c>
      <c r="D16" s="21" t="s">
        <v>15</v>
      </c>
      <c r="E16" s="22" t="s">
        <v>47</v>
      </c>
      <c r="F16" s="22">
        <v>150</v>
      </c>
      <c r="G16" s="21" t="s">
        <v>16</v>
      </c>
      <c r="H16" s="36" t="s">
        <v>58</v>
      </c>
      <c r="I16" s="39" t="s">
        <v>50</v>
      </c>
      <c r="J16" s="21">
        <v>6</v>
      </c>
      <c r="K16" s="23">
        <v>13.43</v>
      </c>
      <c r="L16" s="23">
        <f t="shared" si="0"/>
        <v>2.2383333333333333</v>
      </c>
      <c r="M16" s="68">
        <f t="shared" si="1"/>
        <v>1.4922222222222222E-2</v>
      </c>
      <c r="N16" s="94"/>
      <c r="O16" s="69">
        <f t="shared" si="2"/>
        <v>6</v>
      </c>
      <c r="P16" s="24">
        <f t="shared" si="3"/>
        <v>11.191666666666666</v>
      </c>
      <c r="Q16" s="24">
        <f t="shared" si="4"/>
        <v>1.8652777777777778</v>
      </c>
      <c r="R16" s="76">
        <f t="shared" si="5"/>
        <v>1.2435185185185186E-2</v>
      </c>
    </row>
    <row r="17" spans="1:19" s="4" customFormat="1" ht="15" customHeight="1">
      <c r="A17" s="66">
        <v>4</v>
      </c>
      <c r="B17" s="33" t="s">
        <v>13</v>
      </c>
      <c r="C17" s="33" t="s">
        <v>37</v>
      </c>
      <c r="D17" s="33" t="s">
        <v>40</v>
      </c>
      <c r="E17" s="34" t="s">
        <v>47</v>
      </c>
      <c r="F17" s="34">
        <v>150</v>
      </c>
      <c r="G17" s="33" t="s">
        <v>41</v>
      </c>
      <c r="H17" s="64" t="s">
        <v>58</v>
      </c>
      <c r="I17" s="40" t="s">
        <v>52</v>
      </c>
      <c r="J17" s="33">
        <v>6</v>
      </c>
      <c r="K17" s="35">
        <v>15.76</v>
      </c>
      <c r="L17" s="35">
        <f t="shared" si="0"/>
        <v>2.6266666666666665</v>
      </c>
      <c r="M17" s="68">
        <f t="shared" si="1"/>
        <v>1.7511111111111109E-2</v>
      </c>
      <c r="N17" s="95"/>
      <c r="O17" s="69">
        <f t="shared" si="2"/>
        <v>6</v>
      </c>
      <c r="P17" s="24">
        <f t="shared" si="3"/>
        <v>13.133333333333333</v>
      </c>
      <c r="Q17" s="24">
        <f t="shared" si="4"/>
        <v>2.1888888888888887</v>
      </c>
      <c r="R17" s="76">
        <f t="shared" si="5"/>
        <v>1.4592592592592591E-2</v>
      </c>
    </row>
    <row r="18" spans="1:19" s="27" customFormat="1" ht="15" customHeight="1">
      <c r="A18" s="66">
        <v>5</v>
      </c>
      <c r="B18" s="21" t="s">
        <v>28</v>
      </c>
      <c r="C18" s="21" t="s">
        <v>34</v>
      </c>
      <c r="D18" s="21" t="s">
        <v>35</v>
      </c>
      <c r="E18" s="22" t="s">
        <v>47</v>
      </c>
      <c r="F18" s="22">
        <v>150</v>
      </c>
      <c r="G18" s="21" t="s">
        <v>36</v>
      </c>
      <c r="H18" s="36">
        <v>5411160006569</v>
      </c>
      <c r="I18" s="39">
        <v>473263</v>
      </c>
      <c r="J18" s="21">
        <v>6</v>
      </c>
      <c r="K18" s="23">
        <v>18.47</v>
      </c>
      <c r="L18" s="23">
        <f t="shared" si="0"/>
        <v>3.0783333333333331</v>
      </c>
      <c r="M18" s="68">
        <f t="shared" si="1"/>
        <v>2.0522222222222219E-2</v>
      </c>
      <c r="N18" s="95"/>
      <c r="O18" s="69">
        <f t="shared" si="2"/>
        <v>6</v>
      </c>
      <c r="P18" s="24">
        <f t="shared" si="3"/>
        <v>15.391666666666666</v>
      </c>
      <c r="Q18" s="24">
        <f t="shared" si="4"/>
        <v>2.5652777777777778</v>
      </c>
      <c r="R18" s="76">
        <f t="shared" si="5"/>
        <v>1.7101851851851851E-2</v>
      </c>
    </row>
    <row r="19" spans="1:19" s="27" customFormat="1" ht="15" customHeight="1">
      <c r="A19" s="69">
        <v>6</v>
      </c>
      <c r="B19" s="21" t="s">
        <v>28</v>
      </c>
      <c r="C19" s="21" t="s">
        <v>29</v>
      </c>
      <c r="D19" s="21" t="s">
        <v>30</v>
      </c>
      <c r="E19" s="22" t="s">
        <v>48</v>
      </c>
      <c r="F19" s="22">
        <v>150</v>
      </c>
      <c r="G19" s="21" t="s">
        <v>31</v>
      </c>
      <c r="H19" s="36">
        <v>5411160006590</v>
      </c>
      <c r="I19" s="39">
        <v>473264</v>
      </c>
      <c r="J19" s="21">
        <v>1</v>
      </c>
      <c r="K19" s="23">
        <v>3.13</v>
      </c>
      <c r="L19" s="23">
        <f t="shared" si="0"/>
        <v>3.13</v>
      </c>
      <c r="M19" s="68">
        <f t="shared" si="1"/>
        <v>2.0866666666666665E-2</v>
      </c>
      <c r="N19" s="95"/>
      <c r="O19" s="69">
        <f t="shared" si="2"/>
        <v>1</v>
      </c>
      <c r="P19" s="24">
        <f t="shared" si="3"/>
        <v>2.6083333333333334</v>
      </c>
      <c r="Q19" s="24">
        <f t="shared" si="4"/>
        <v>2.6083333333333334</v>
      </c>
      <c r="R19" s="76">
        <f t="shared" si="5"/>
        <v>1.7388888888888888E-2</v>
      </c>
    </row>
    <row r="20" spans="1:19" s="4" customFormat="1" ht="15" customHeight="1">
      <c r="A20" s="66">
        <v>7</v>
      </c>
      <c r="B20" s="21" t="s">
        <v>13</v>
      </c>
      <c r="C20" s="21" t="s">
        <v>37</v>
      </c>
      <c r="D20" s="21" t="s">
        <v>38</v>
      </c>
      <c r="E20" s="22" t="s">
        <v>48</v>
      </c>
      <c r="F20" s="22">
        <v>150</v>
      </c>
      <c r="G20" s="21" t="s">
        <v>39</v>
      </c>
      <c r="H20" s="36" t="s">
        <v>58</v>
      </c>
      <c r="I20" s="39" t="s">
        <v>51</v>
      </c>
      <c r="J20" s="21">
        <v>6</v>
      </c>
      <c r="K20" s="23">
        <v>22.63</v>
      </c>
      <c r="L20" s="23">
        <f t="shared" si="0"/>
        <v>3.7716666666666665</v>
      </c>
      <c r="M20" s="68">
        <f t="shared" si="1"/>
        <v>2.5144444444444445E-2</v>
      </c>
      <c r="N20" s="95"/>
      <c r="O20" s="69">
        <f t="shared" si="2"/>
        <v>6</v>
      </c>
      <c r="P20" s="24">
        <f t="shared" si="3"/>
        <v>18.858333333333334</v>
      </c>
      <c r="Q20" s="24">
        <f t="shared" si="4"/>
        <v>3.1430555555555557</v>
      </c>
      <c r="R20" s="76">
        <f t="shared" si="5"/>
        <v>2.0953703703703704E-2</v>
      </c>
    </row>
    <row r="21" spans="1:19" s="4" customFormat="1" ht="15" customHeight="1">
      <c r="A21" s="66">
        <v>8</v>
      </c>
      <c r="B21" s="21" t="s">
        <v>28</v>
      </c>
      <c r="C21" s="21" t="s">
        <v>29</v>
      </c>
      <c r="D21" s="21" t="s">
        <v>32</v>
      </c>
      <c r="E21" s="22" t="s">
        <v>48</v>
      </c>
      <c r="F21" s="46">
        <v>67</v>
      </c>
      <c r="G21" s="21" t="s">
        <v>33</v>
      </c>
      <c r="H21" s="36">
        <v>3133200062947</v>
      </c>
      <c r="I21" s="39">
        <v>473474</v>
      </c>
      <c r="J21" s="21">
        <v>1</v>
      </c>
      <c r="K21" s="23">
        <v>1.74</v>
      </c>
      <c r="L21" s="23">
        <f t="shared" si="0"/>
        <v>1.74</v>
      </c>
      <c r="M21" s="67">
        <f t="shared" si="1"/>
        <v>2.5970149253731343E-2</v>
      </c>
      <c r="N21" s="95"/>
      <c r="O21" s="69">
        <f t="shared" si="2"/>
        <v>1</v>
      </c>
      <c r="P21" s="24">
        <f t="shared" si="3"/>
        <v>1.45</v>
      </c>
      <c r="Q21" s="24">
        <f t="shared" si="4"/>
        <v>1.45</v>
      </c>
      <c r="R21" s="77">
        <f t="shared" si="5"/>
        <v>2.1641791044776117E-2</v>
      </c>
      <c r="S21" s="45"/>
    </row>
    <row r="22" spans="1:19" s="4" customFormat="1" ht="15" customHeight="1">
      <c r="A22" s="69">
        <v>9</v>
      </c>
      <c r="B22" s="21" t="s">
        <v>13</v>
      </c>
      <c r="C22" s="21" t="s">
        <v>37</v>
      </c>
      <c r="D22" s="21" t="s">
        <v>42</v>
      </c>
      <c r="E22" s="22" t="s">
        <v>47</v>
      </c>
      <c r="F22" s="22">
        <v>60</v>
      </c>
      <c r="G22" s="21" t="s">
        <v>43</v>
      </c>
      <c r="H22" s="65" t="s">
        <v>58</v>
      </c>
      <c r="I22" s="39" t="s">
        <v>53</v>
      </c>
      <c r="J22" s="21">
        <v>12</v>
      </c>
      <c r="K22" s="23">
        <v>20.52</v>
      </c>
      <c r="L22" s="23">
        <f t="shared" si="0"/>
        <v>1.71</v>
      </c>
      <c r="M22" s="67">
        <f t="shared" si="1"/>
        <v>2.8500000000000001E-2</v>
      </c>
      <c r="N22" s="43"/>
      <c r="O22" s="78">
        <f t="shared" si="2"/>
        <v>12</v>
      </c>
      <c r="P22" s="44">
        <f t="shared" si="3"/>
        <v>17.100000000000001</v>
      </c>
      <c r="Q22" s="44">
        <f t="shared" si="4"/>
        <v>1.425</v>
      </c>
      <c r="R22" s="77">
        <f t="shared" si="5"/>
        <v>2.375E-2</v>
      </c>
    </row>
    <row r="23" spans="1:19" s="4" customFormat="1" ht="15" customHeight="1" thickBot="1">
      <c r="A23" s="70">
        <v>10</v>
      </c>
      <c r="B23" s="71" t="s">
        <v>13</v>
      </c>
      <c r="C23" s="71" t="s">
        <v>37</v>
      </c>
      <c r="D23" s="71" t="s">
        <v>44</v>
      </c>
      <c r="E23" s="72" t="s">
        <v>48</v>
      </c>
      <c r="F23" s="72">
        <v>60</v>
      </c>
      <c r="G23" s="71" t="s">
        <v>45</v>
      </c>
      <c r="H23" s="130" t="s">
        <v>58</v>
      </c>
      <c r="I23" s="73" t="s">
        <v>54</v>
      </c>
      <c r="J23" s="71">
        <v>12</v>
      </c>
      <c r="K23" s="74">
        <v>20.52</v>
      </c>
      <c r="L23" s="74">
        <f t="shared" si="0"/>
        <v>1.71</v>
      </c>
      <c r="M23" s="75">
        <f t="shared" si="1"/>
        <v>2.8500000000000001E-2</v>
      </c>
      <c r="N23" s="43"/>
      <c r="O23" s="79">
        <f t="shared" si="2"/>
        <v>12</v>
      </c>
      <c r="P23" s="80">
        <f t="shared" si="3"/>
        <v>17.100000000000001</v>
      </c>
      <c r="Q23" s="80">
        <f t="shared" si="4"/>
        <v>1.425</v>
      </c>
      <c r="R23" s="81">
        <f t="shared" si="5"/>
        <v>2.375E-2</v>
      </c>
    </row>
    <row r="24" spans="1:19">
      <c r="D24" s="4"/>
      <c r="E24" s="29"/>
      <c r="F24" s="29"/>
      <c r="K24" s="30"/>
      <c r="L24" s="30"/>
      <c r="M24" s="50"/>
      <c r="N24" s="28"/>
      <c r="P24" s="31"/>
      <c r="Q24" s="32"/>
      <c r="R24" s="52"/>
    </row>
    <row r="25" spans="1:19">
      <c r="D25" s="4"/>
      <c r="E25" s="29"/>
      <c r="F25" s="29"/>
      <c r="K25" s="30"/>
      <c r="L25" s="30"/>
      <c r="M25" s="50"/>
      <c r="N25" s="28"/>
      <c r="P25" s="31"/>
      <c r="Q25" s="32"/>
      <c r="R25" s="52"/>
    </row>
    <row r="26" spans="1:19">
      <c r="D26" s="4"/>
      <c r="E26" s="29"/>
      <c r="F26" s="29"/>
      <c r="K26" s="30"/>
      <c r="L26" s="30"/>
      <c r="M26" s="50"/>
      <c r="N26" s="28"/>
      <c r="P26" s="31"/>
      <c r="Q26" s="32"/>
      <c r="R26" s="52"/>
    </row>
  </sheetData>
  <sortState xmlns:xlrd2="http://schemas.microsoft.com/office/spreadsheetml/2017/richdata2" ref="A14:R23">
    <sortCondition ref="R14:R23"/>
  </sortState>
  <mergeCells count="4">
    <mergeCell ref="J12:M12"/>
    <mergeCell ref="O12:R12"/>
    <mergeCell ref="A13:M13"/>
    <mergeCell ref="O13:R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Centrefeed 2ply</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 Saleem (NHS SC)</dc:creator>
  <cp:lastModifiedBy>Darryn Beggs</cp:lastModifiedBy>
  <cp:lastPrinted>2019-02-19T15:10:00Z</cp:lastPrinted>
  <dcterms:created xsi:type="dcterms:W3CDTF">2015-02-16T11:24:13Z</dcterms:created>
  <dcterms:modified xsi:type="dcterms:W3CDTF">2019-08-15T07:44:01Z</dcterms:modified>
</cp:coreProperties>
</file>